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24226"/>
  <mc:AlternateContent xmlns:mc="http://schemas.openxmlformats.org/markup-compatibility/2006">
    <mc:Choice Requires="x15">
      <x15ac:absPath xmlns:x15ac="http://schemas.microsoft.com/office/spreadsheetml/2010/11/ac" url="S:\3_SW_LIB_SVCS\LSTA Team\MOE - Match\MOE-Match\"/>
    </mc:Choice>
  </mc:AlternateContent>
  <xr:revisionPtr revIDLastSave="0" documentId="13_ncr:1_{196E6C4E-092F-41E7-A527-5A2D23043159}" xr6:coauthVersionLast="46" xr6:coauthVersionMax="46" xr10:uidLastSave="{00000000-0000-0000-0000-000000000000}"/>
  <bookViews>
    <workbookView xWindow="-28920" yWindow="-3615" windowWidth="29040" windowHeight="15840" tabRatio="770" xr2:uid="{00000000-000D-0000-FFFF-FFFF00000000}"/>
  </bookViews>
  <sheets>
    <sheet name="Final MOE" sheetId="4" r:id="rId1"/>
    <sheet name="Sheet1" sheetId="5" r:id="rId2"/>
  </sheets>
  <definedNames>
    <definedName name="_xlnm._FilterDatabase" localSheetId="1" hidden="1">Sheet1!$A$2:$C$2</definedName>
    <definedName name="_xlnm.Print_Area" localSheetId="0">'Final MOE'!$A$1:$G$45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4" l="1"/>
  <c r="B19" i="4" s="1"/>
  <c r="B5" i="4"/>
  <c r="F19" i="4"/>
  <c r="F5" i="4"/>
  <c r="F10" i="4"/>
  <c r="C16" i="5" l="1"/>
  <c r="B9" i="5"/>
  <c r="B13" i="5" s="1"/>
  <c r="C15" i="5" l="1"/>
</calcChain>
</file>

<file path=xl/sharedStrings.xml><?xml version="1.0" encoding="utf-8"?>
<sst xmlns="http://schemas.openxmlformats.org/spreadsheetml/2006/main" count="114" uniqueCount="69">
  <si>
    <t>Budget Item</t>
  </si>
  <si>
    <t>Amount</t>
  </si>
  <si>
    <t>TOTAL</t>
  </si>
  <si>
    <t>LSTA Matching Funds:</t>
  </si>
  <si>
    <t>LSTA MOE Funds:</t>
  </si>
  <si>
    <t>MOE Goals</t>
  </si>
  <si>
    <t>Matching Goals</t>
  </si>
  <si>
    <t>All</t>
  </si>
  <si>
    <t>Library Development*</t>
  </si>
  <si>
    <t xml:space="preserve">Matching funds are all non-Federal funds used directly for the purposes of the state LSTA 5-Year Plan. </t>
  </si>
  <si>
    <t>Special one time project costs or similar windfalls should be reported as Other Special Funds and are not included in the Match or MOE.</t>
  </si>
  <si>
    <t>I</t>
  </si>
  <si>
    <t xml:space="preserve"> </t>
  </si>
  <si>
    <t xml:space="preserve">Maintenance of effort funds are all state SLAA funds used for purposes consistent with the LSTA Act. </t>
  </si>
  <si>
    <t>Signature</t>
  </si>
  <si>
    <t>Date</t>
  </si>
  <si>
    <t>† Vendor MeL Promotion</t>
  </si>
  <si>
    <t>‡ State funds not appropriated to the state library</t>
  </si>
  <si>
    <t xml:space="preserve">State Aid </t>
  </si>
  <si>
    <t>I. Equitable access to resources….</t>
  </si>
  <si>
    <t>Standard for inclusion for Matching (section 9131): section 9141, eight priorities &amp; Five-Year Plan</t>
  </si>
  <si>
    <t>Standard for inclusion for MOE (section 9131): section 9121, nine purposes</t>
  </si>
  <si>
    <t>1. Enhance coordination of federal programs…, 2. …continous improvement of library services…,</t>
  </si>
  <si>
    <t>3. …facilitate access to resources…, 4. …encourage resource sharing…, 5. promote literacy…lifelong learning…,</t>
  </si>
  <si>
    <t>2 - 9</t>
  </si>
  <si>
    <t>6</t>
  </si>
  <si>
    <t>*** Local funding</t>
  </si>
  <si>
    <t>***LMF - Speaker Fees</t>
  </si>
  <si>
    <t>*** LMF - Ready to Read</t>
  </si>
  <si>
    <t>DPLA Support</t>
  </si>
  <si>
    <t>Library Training support</t>
  </si>
  <si>
    <t xml:space="preserve">*-salaries for Continuing Education, Youth, MeL and Grants Coordinators, Assistant Director, Web Site Administrator, and Data Analyst for time spent on LSTA program activities and not included in LSTA Administrative costs. ** Travel by the same staff for LSTA related activities. </t>
  </si>
  <si>
    <t>*** Subgrant In-Kind</t>
  </si>
  <si>
    <t>3,4,7</t>
  </si>
  <si>
    <t>3</t>
  </si>
  <si>
    <t>6,7</t>
  </si>
  <si>
    <t xml:space="preserve">The 2017-2022 5-Year Plan has three goals: </t>
  </si>
  <si>
    <t>II. Access to current services….</t>
  </si>
  <si>
    <t>IV. Historical &amp; Cultural collections…</t>
  </si>
  <si>
    <t>III. Supportive communities…</t>
  </si>
  <si>
    <t>II, III</t>
  </si>
  <si>
    <t xml:space="preserve">II </t>
  </si>
  <si>
    <t xml:space="preserve">The LSTA Act has 12 purposes: </t>
  </si>
  <si>
    <t>6. …enable libraries to … meet community needs…, 7. …enable libraries to …support community revitalization…,</t>
  </si>
  <si>
    <t>8.  …enhance skills of library workforce…, 9. …ensure preservation of knowledge and library collections..,</t>
  </si>
  <si>
    <t>10. …enhance role of libraries within information infrastructure… 11. …promote library services…through</t>
  </si>
  <si>
    <t xml:space="preserve"> regional...collaborations and networks…, 12. …encourage…model programs of library and museum collaboration.</t>
  </si>
  <si>
    <t>***LMF - MeL</t>
  </si>
  <si>
    <t>ROVI Support</t>
  </si>
  <si>
    <t>MeL Databases</t>
  </si>
  <si>
    <t>Project</t>
  </si>
  <si>
    <t>Match</t>
  </si>
  <si>
    <t>***MeLCat Delivery Costs</t>
  </si>
  <si>
    <t>MeL Support &amp; Promotion</t>
  </si>
  <si>
    <t>MeLCAT</t>
  </si>
  <si>
    <t>MeL</t>
  </si>
  <si>
    <t>EL</t>
  </si>
  <si>
    <t>Lib Staff Training</t>
  </si>
  <si>
    <t>MeLCat</t>
  </si>
  <si>
    <t xml:space="preserve">MeL </t>
  </si>
  <si>
    <t>Library Training materials</t>
  </si>
  <si>
    <t>State Librarian</t>
  </si>
  <si>
    <t>Randy Riley</t>
  </si>
  <si>
    <t>† Vendor funding</t>
  </si>
  <si>
    <t>MeLCat Support</t>
  </si>
  <si>
    <t>Trustee support</t>
  </si>
  <si>
    <t>Library Technology support</t>
  </si>
  <si>
    <t>Library Resource Collection</t>
  </si>
  <si>
    <t>Approved by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</si>
</sst>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6" formatCode="&quot;$&quot;#,##0_);[Red]\(&quot;$&quot;#,##0\)"/>
    <numFmt numFmtId="7" formatCode="&quot;$&quot;#,##0.00_);\(&quot;$&quot;#,##0.00\)"/>
    <numFmt numFmtId="44" formatCode="_(&quot;$&quot;* #,##0.00_);_(&quot;$&quot;* \(#,##0.00\);_(&quot;$&quot;* &quot;-&quot;??_);_(@_)"/>
  </numFmts>
  <fonts count="13" x14ac:knownFonts="1">
    <font>
      <sz val="10"/>
      <name val="Arial"/>
    </font>
    <font>
      <sz val="11"/>
      <color theme="1"/>
      <name val="Calibri"/>
      <family val="2"/>
      <scheme val="minor"/>
    </font>
    <font>
      <sz val="10"/>
      <name val="Arial"/>
      <family val="2"/>
    </font>
    <font>
      <sz val="11"/>
      <name val="Times New Roman"/>
      <family val="1"/>
    </font>
    <font>
      <b/>
      <sz val="11"/>
      <name val="Times New Roman"/>
      <family val="1"/>
    </font>
    <font>
      <b/>
      <sz val="14"/>
      <name val="Times New Roman"/>
      <family val="1"/>
    </font>
    <font>
      <sz val="11"/>
      <color rgb="FFFF0000"/>
      <name val="Calibri"/>
      <family val="2"/>
      <scheme val="minor"/>
    </font>
    <font>
      <b/>
      <sz val="11"/>
      <name val="Calibri"/>
      <family val="2"/>
      <scheme val="minor"/>
    </font>
    <font>
      <sz val="11"/>
      <name val="Calibri"/>
      <family val="2"/>
      <scheme val="minor"/>
    </font>
    <font>
      <b/>
      <sz val="14"/>
      <name val="Calibri"/>
      <family val="2"/>
      <scheme val="minor"/>
    </font>
    <font>
      <sz val="10"/>
      <name val="Calibri"/>
      <family val="2"/>
      <scheme val="minor"/>
    </font>
    <font>
      <sz val="12"/>
      <name val="Calibri"/>
      <family val="2"/>
      <scheme val="minor"/>
    </font>
    <font>
      <b/>
      <sz val="12"/>
      <name val="Calibri"/>
      <family val="2"/>
      <scheme val="minor"/>
    </font>
  </fonts>
  <fills count="2">
    <fill>
      <patternFill patternType="none"/>
    </fill>
    <fill>
      <patternFill patternType="gray125"/>
    </fill>
  </fills>
  <borders count="10">
    <border>
      <left/>
      <right/>
      <top/>
      <bottom/>
      <diagonal/>
    </border>
    <border>
      <left style="thick">
        <color indexed="64"/>
      </left>
      <right/>
      <top/>
      <bottom/>
      <diagonal/>
    </border>
    <border>
      <left/>
      <right style="thick">
        <color indexed="64"/>
      </right>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top style="thin">
        <color indexed="64"/>
      </top>
      <bottom/>
      <diagonal/>
    </border>
    <border>
      <left/>
      <right/>
      <top style="thick">
        <color indexed="64"/>
      </top>
      <bottom/>
      <diagonal/>
    </border>
    <border>
      <left/>
      <right/>
      <top/>
      <bottom style="thick">
        <color indexed="64"/>
      </bottom>
      <diagonal/>
    </border>
  </borders>
  <cellStyleXfs count="2">
    <xf numFmtId="0" fontId="0" fillId="0" borderId="0"/>
    <xf numFmtId="44" fontId="2" fillId="0" borderId="0" applyFont="0" applyFill="0" applyBorder="0" applyAlignment="0" applyProtection="0"/>
  </cellStyleXfs>
  <cellXfs count="76">
    <xf numFmtId="0" fontId="0" fillId="0" borderId="0" xfId="0"/>
    <xf numFmtId="0" fontId="3" fillId="0" borderId="0" xfId="0" applyFont="1" applyAlignment="1">
      <alignment horizontal="center"/>
    </xf>
    <xf numFmtId="0" fontId="3" fillId="0" borderId="0" xfId="0" applyFont="1"/>
    <xf numFmtId="0" fontId="3" fillId="0" borderId="0" xfId="0" applyFont="1" applyAlignment="1"/>
    <xf numFmtId="0" fontId="3" fillId="0" borderId="1" xfId="0" applyFont="1" applyBorder="1"/>
    <xf numFmtId="0" fontId="4" fillId="0" borderId="3" xfId="0" applyFont="1" applyBorder="1" applyAlignment="1">
      <alignment horizontal="left"/>
    </xf>
    <xf numFmtId="0" fontId="3"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5" fontId="3" fillId="0" borderId="0" xfId="1" applyNumberFormat="1" applyFont="1"/>
    <xf numFmtId="5" fontId="3" fillId="0" borderId="0" xfId="1" applyNumberFormat="1" applyFont="1" applyAlignment="1">
      <alignment horizontal="right"/>
    </xf>
    <xf numFmtId="49" fontId="3" fillId="0" borderId="2" xfId="0" applyNumberFormat="1" applyFont="1" applyBorder="1" applyAlignment="1">
      <alignment horizontal="center"/>
    </xf>
    <xf numFmtId="44" fontId="3" fillId="0" borderId="0" xfId="0" applyNumberFormat="1" applyFont="1"/>
    <xf numFmtId="0" fontId="3" fillId="0" borderId="1" xfId="0" applyFont="1" applyBorder="1" applyAlignment="1">
      <alignment horizontal="left"/>
    </xf>
    <xf numFmtId="4" fontId="0" fillId="0" borderId="0" xfId="0" applyNumberFormat="1"/>
    <xf numFmtId="44" fontId="3" fillId="0" borderId="8" xfId="1" applyFont="1" applyBorder="1" applyAlignment="1"/>
    <xf numFmtId="44" fontId="5" fillId="0" borderId="0" xfId="1" applyFont="1" applyBorder="1" applyAlignment="1">
      <alignment horizontal="center"/>
    </xf>
    <xf numFmtId="44" fontId="3" fillId="0" borderId="0" xfId="1" applyFont="1" applyFill="1" applyBorder="1" applyAlignment="1">
      <alignment horizontal="right"/>
    </xf>
    <xf numFmtId="44" fontId="0" fillId="0" borderId="0" xfId="1" applyFont="1"/>
    <xf numFmtId="49" fontId="3" fillId="0" borderId="2" xfId="0" applyNumberFormat="1" applyFont="1" applyFill="1" applyBorder="1" applyAlignment="1">
      <alignment horizontal="center"/>
    </xf>
    <xf numFmtId="44" fontId="2" fillId="0" borderId="0" xfId="1" applyFont="1" applyFill="1"/>
    <xf numFmtId="44" fontId="0" fillId="0" borderId="0" xfId="0" applyNumberFormat="1"/>
    <xf numFmtId="0" fontId="7" fillId="0" borderId="3" xfId="0" applyFont="1" applyBorder="1" applyAlignment="1">
      <alignment horizontal="left"/>
    </xf>
    <xf numFmtId="5" fontId="8" fillId="0" borderId="8" xfId="1" applyNumberFormat="1" applyFont="1" applyBorder="1" applyAlignment="1"/>
    <xf numFmtId="0" fontId="8" fillId="0" borderId="4" xfId="0" applyFont="1" applyBorder="1" applyAlignment="1">
      <alignment horizontal="center"/>
    </xf>
    <xf numFmtId="0" fontId="8" fillId="0" borderId="0" xfId="0" applyFont="1" applyAlignment="1">
      <alignment horizontal="center"/>
    </xf>
    <xf numFmtId="0" fontId="7" fillId="0" borderId="3" xfId="0" applyFont="1" applyBorder="1"/>
    <xf numFmtId="5" fontId="8" fillId="0" borderId="8" xfId="1" applyNumberFormat="1" applyFont="1" applyBorder="1"/>
    <xf numFmtId="0" fontId="7" fillId="0" borderId="1" xfId="0" applyFont="1" applyBorder="1" applyAlignment="1">
      <alignment horizontal="center"/>
    </xf>
    <xf numFmtId="5" fontId="9" fillId="0" borderId="0" xfId="1" applyNumberFormat="1" applyFont="1" applyBorder="1" applyAlignment="1">
      <alignment horizontal="center"/>
    </xf>
    <xf numFmtId="0" fontId="7" fillId="0" borderId="2" xfId="0" applyFont="1" applyBorder="1" applyAlignment="1">
      <alignment horizontal="center" wrapText="1"/>
    </xf>
    <xf numFmtId="0" fontId="7" fillId="0" borderId="0" xfId="0" applyFont="1" applyBorder="1" applyAlignment="1">
      <alignment horizontal="center" wrapText="1"/>
    </xf>
    <xf numFmtId="5" fontId="7" fillId="0" borderId="0" xfId="1" applyNumberFormat="1" applyFont="1" applyBorder="1" applyAlignment="1">
      <alignment horizontal="center"/>
    </xf>
    <xf numFmtId="0" fontId="8" fillId="0" borderId="1" xfId="0" applyFont="1" applyBorder="1"/>
    <xf numFmtId="49" fontId="8" fillId="0" borderId="2" xfId="0" applyNumberFormat="1" applyFont="1" applyBorder="1" applyAlignment="1">
      <alignment horizontal="center"/>
    </xf>
    <xf numFmtId="0" fontId="8" fillId="0" borderId="1" xfId="0" applyFont="1" applyBorder="1" applyAlignment="1">
      <alignment horizontal="left"/>
    </xf>
    <xf numFmtId="0" fontId="8" fillId="0" borderId="1" xfId="0" applyFont="1" applyBorder="1" applyAlignment="1">
      <alignment wrapText="1"/>
    </xf>
    <xf numFmtId="0" fontId="8" fillId="0" borderId="2" xfId="0" applyFont="1" applyBorder="1" applyAlignment="1">
      <alignment horizontal="center"/>
    </xf>
    <xf numFmtId="0" fontId="7" fillId="0" borderId="1" xfId="0" applyFont="1" applyBorder="1"/>
    <xf numFmtId="0" fontId="8" fillId="0" borderId="5" xfId="0" applyFont="1" applyBorder="1"/>
    <xf numFmtId="5" fontId="8" fillId="0" borderId="9" xfId="1" applyNumberFormat="1" applyFont="1" applyBorder="1" applyAlignment="1">
      <alignment horizontal="right"/>
    </xf>
    <xf numFmtId="0" fontId="8" fillId="0" borderId="6" xfId="0" applyFont="1" applyBorder="1" applyAlignment="1">
      <alignment horizontal="center"/>
    </xf>
    <xf numFmtId="5" fontId="8" fillId="0" borderId="9" xfId="1" applyNumberFormat="1" applyFont="1" applyBorder="1"/>
    <xf numFmtId="0" fontId="8" fillId="0" borderId="0" xfId="0" applyNumberFormat="1" applyFont="1" applyBorder="1" applyAlignment="1"/>
    <xf numFmtId="5" fontId="8" fillId="0" borderId="0" xfId="1" applyNumberFormat="1" applyFont="1" applyBorder="1" applyAlignment="1">
      <alignment horizontal="right"/>
    </xf>
    <xf numFmtId="0" fontId="8" fillId="0" borderId="0" xfId="0" applyFont="1" applyBorder="1" applyAlignment="1">
      <alignment horizontal="center"/>
    </xf>
    <xf numFmtId="0" fontId="8" fillId="0" borderId="0" xfId="0" applyFont="1" applyBorder="1"/>
    <xf numFmtId="5" fontId="8" fillId="0" borderId="0" xfId="1" applyNumberFormat="1" applyFont="1" applyBorder="1"/>
    <xf numFmtId="0" fontId="8" fillId="0" borderId="0" xfId="0" applyFont="1"/>
    <xf numFmtId="5" fontId="8" fillId="0" borderId="0" xfId="1" applyNumberFormat="1" applyFont="1" applyAlignment="1">
      <alignment horizontal="left"/>
    </xf>
    <xf numFmtId="0" fontId="10" fillId="0" borderId="0" xfId="0" applyFont="1" applyAlignment="1">
      <alignment horizontal="left"/>
    </xf>
    <xf numFmtId="5" fontId="8" fillId="0" borderId="0" xfId="1" applyNumberFormat="1" applyFont="1"/>
    <xf numFmtId="0" fontId="7" fillId="0" borderId="0" xfId="0" applyFont="1"/>
    <xf numFmtId="5" fontId="8" fillId="0" borderId="0" xfId="1" applyNumberFormat="1" applyFont="1" applyAlignment="1">
      <alignment horizontal="right"/>
    </xf>
    <xf numFmtId="6" fontId="8" fillId="0" borderId="0" xfId="0" applyNumberFormat="1" applyFont="1"/>
    <xf numFmtId="0" fontId="8" fillId="0" borderId="0" xfId="0" applyFont="1" applyAlignment="1"/>
    <xf numFmtId="5" fontId="8" fillId="0" borderId="0" xfId="1" applyNumberFormat="1" applyFont="1" applyAlignment="1"/>
    <xf numFmtId="7" fontId="8" fillId="0" borderId="0" xfId="1" applyNumberFormat="1" applyFont="1" applyAlignment="1">
      <alignment horizontal="center"/>
    </xf>
    <xf numFmtId="0" fontId="7" fillId="0" borderId="0" xfId="0" applyFont="1" applyAlignment="1">
      <alignment horizontal="center"/>
    </xf>
    <xf numFmtId="5" fontId="11" fillId="0" borderId="0" xfId="1" applyNumberFormat="1" applyFont="1" applyBorder="1"/>
    <xf numFmtId="0" fontId="11" fillId="0" borderId="0" xfId="0" applyFont="1" applyBorder="1"/>
    <xf numFmtId="0" fontId="12" fillId="0" borderId="0" xfId="0" applyFont="1" applyBorder="1" applyAlignment="1">
      <alignment horizontal="center"/>
    </xf>
    <xf numFmtId="5" fontId="11" fillId="0" borderId="7" xfId="1" applyNumberFormat="1" applyFont="1" applyBorder="1" applyAlignment="1">
      <alignment horizontal="center"/>
    </xf>
    <xf numFmtId="0" fontId="11" fillId="0" borderId="7" xfId="0" applyFont="1" applyBorder="1" applyAlignment="1">
      <alignment horizontal="center" wrapText="1"/>
    </xf>
    <xf numFmtId="44" fontId="1" fillId="0" borderId="0" xfId="1" applyFont="1" applyBorder="1" applyAlignment="1">
      <alignment horizontal="right"/>
    </xf>
    <xf numFmtId="44" fontId="1" fillId="0" borderId="0" xfId="1" applyFont="1" applyFill="1" applyBorder="1" applyAlignment="1">
      <alignment horizontal="right"/>
    </xf>
    <xf numFmtId="44" fontId="7" fillId="0" borderId="0" xfId="1" applyFont="1" applyBorder="1" applyAlignment="1">
      <alignment horizontal="right"/>
    </xf>
    <xf numFmtId="44" fontId="6" fillId="0" borderId="0" xfId="1" applyFont="1" applyFill="1" applyBorder="1" applyAlignment="1">
      <alignment horizontal="right"/>
    </xf>
    <xf numFmtId="44" fontId="6" fillId="0" borderId="0" xfId="1" applyFont="1"/>
    <xf numFmtId="4" fontId="2" fillId="0" borderId="0" xfId="0" applyNumberFormat="1" applyFont="1"/>
    <xf numFmtId="44" fontId="3" fillId="0" borderId="0" xfId="1" applyFont="1"/>
    <xf numFmtId="44" fontId="8" fillId="0" borderId="0" xfId="1" applyFont="1" applyFill="1" applyBorder="1" applyAlignment="1">
      <alignment horizontal="right"/>
    </xf>
    <xf numFmtId="44" fontId="8" fillId="0" borderId="0" xfId="1" applyFont="1" applyBorder="1" applyAlignment="1">
      <alignment horizontal="right"/>
    </xf>
    <xf numFmtId="44" fontId="8" fillId="0" borderId="1" xfId="0" applyNumberFormat="1" applyFont="1" applyBorder="1"/>
    <xf numFmtId="0" fontId="8" fillId="0" borderId="0" xfId="0" applyFont="1" applyAlignment="1">
      <alignment horizontal="left" wrapText="1"/>
    </xf>
    <xf numFmtId="14" fontId="11" fillId="0" borderId="0" xfId="0" applyNumberFormat="1"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4"/>
  <sheetViews>
    <sheetView tabSelected="1" view="pageLayout" topLeftCell="A31" zoomScaleNormal="100" workbookViewId="0">
      <selection activeCell="B44" sqref="B44"/>
    </sheetView>
  </sheetViews>
  <sheetFormatPr defaultColWidth="9.21875" defaultRowHeight="13.8" x14ac:dyDescent="0.25"/>
  <cols>
    <col min="1" max="1" width="23.6640625" style="2" customWidth="1"/>
    <col min="2" max="2" width="15.77734375" style="10" customWidth="1"/>
    <col min="3" max="3" width="16.5546875" style="1" customWidth="1"/>
    <col min="4" max="4" width="1.5546875" style="1" customWidth="1"/>
    <col min="5" max="5" width="23.88671875" style="2" customWidth="1"/>
    <col min="6" max="6" width="16.21875" style="9" customWidth="1"/>
    <col min="7" max="7" width="13.77734375" style="1" customWidth="1"/>
    <col min="8" max="8" width="10.33203125" style="2" bestFit="1" customWidth="1"/>
    <col min="9" max="9" width="14.109375" style="2" bestFit="1" customWidth="1"/>
    <col min="10" max="10" width="14.44140625" style="2" bestFit="1" customWidth="1"/>
    <col min="11" max="16384" width="9.21875" style="2"/>
  </cols>
  <sheetData>
    <row r="1" spans="1:10" ht="15" thickTop="1" x14ac:dyDescent="0.3">
      <c r="A1" s="22" t="s">
        <v>3</v>
      </c>
      <c r="B1" s="23"/>
      <c r="C1" s="24"/>
      <c r="D1" s="25"/>
      <c r="E1" s="26" t="s">
        <v>4</v>
      </c>
      <c r="F1" s="27"/>
      <c r="G1" s="24"/>
      <c r="I1" s="70"/>
    </row>
    <row r="2" spans="1:10" ht="18" x14ac:dyDescent="0.35">
      <c r="A2" s="28" t="s">
        <v>0</v>
      </c>
      <c r="B2" s="29" t="s">
        <v>1</v>
      </c>
      <c r="C2" s="30" t="s">
        <v>6</v>
      </c>
      <c r="D2" s="31"/>
      <c r="E2" s="28" t="s">
        <v>0</v>
      </c>
      <c r="F2" s="32" t="s">
        <v>1</v>
      </c>
      <c r="G2" s="30" t="s">
        <v>5</v>
      </c>
      <c r="I2" s="70"/>
    </row>
    <row r="3" spans="1:10" ht="14.4" x14ac:dyDescent="0.3">
      <c r="A3" s="33" t="s">
        <v>18</v>
      </c>
      <c r="B3" s="64">
        <v>12067700</v>
      </c>
      <c r="C3" s="34" t="s">
        <v>24</v>
      </c>
      <c r="D3" s="25"/>
      <c r="E3" s="33" t="s">
        <v>18</v>
      </c>
      <c r="F3" s="64">
        <v>12067700</v>
      </c>
      <c r="G3" s="34" t="s">
        <v>24</v>
      </c>
      <c r="I3" s="70"/>
    </row>
    <row r="4" spans="1:10" ht="14.4" x14ac:dyDescent="0.3">
      <c r="A4" s="35" t="s">
        <v>49</v>
      </c>
      <c r="B4" s="72">
        <v>931850</v>
      </c>
      <c r="C4" s="34" t="s">
        <v>24</v>
      </c>
      <c r="D4" s="25"/>
      <c r="E4" s="35" t="s">
        <v>49</v>
      </c>
      <c r="F4" s="72">
        <v>931850</v>
      </c>
      <c r="G4" s="34" t="s">
        <v>24</v>
      </c>
      <c r="I4" s="70"/>
      <c r="J4" s="12"/>
    </row>
    <row r="5" spans="1:10" ht="14.4" x14ac:dyDescent="0.3">
      <c r="A5" s="35" t="s">
        <v>53</v>
      </c>
      <c r="B5" s="72">
        <f>77268.5+102000</f>
        <v>179268.5</v>
      </c>
      <c r="C5" s="34" t="s">
        <v>24</v>
      </c>
      <c r="D5" s="25"/>
      <c r="E5" s="35" t="s">
        <v>53</v>
      </c>
      <c r="F5" s="72">
        <f>77268.5+102000</f>
        <v>179268.5</v>
      </c>
      <c r="G5" s="34" t="s">
        <v>24</v>
      </c>
      <c r="I5" s="70"/>
    </row>
    <row r="6" spans="1:10" ht="14.4" x14ac:dyDescent="0.3">
      <c r="A6" s="35" t="s">
        <v>64</v>
      </c>
      <c r="B6" s="72">
        <v>58000</v>
      </c>
      <c r="C6" s="34" t="s">
        <v>24</v>
      </c>
      <c r="D6" s="25"/>
      <c r="E6" s="35" t="s">
        <v>64</v>
      </c>
      <c r="F6" s="72">
        <v>58000</v>
      </c>
      <c r="G6" s="34" t="s">
        <v>24</v>
      </c>
      <c r="I6" s="70"/>
    </row>
    <row r="7" spans="1:10" ht="16.05" customHeight="1" x14ac:dyDescent="0.3">
      <c r="A7" s="35" t="s">
        <v>8</v>
      </c>
      <c r="B7" s="72">
        <v>609019.67000000004</v>
      </c>
      <c r="C7" s="34" t="s">
        <v>24</v>
      </c>
      <c r="D7" s="25"/>
      <c r="E7" s="35" t="s">
        <v>8</v>
      </c>
      <c r="F7" s="72">
        <v>609019.67000000004</v>
      </c>
      <c r="G7" s="34" t="s">
        <v>24</v>
      </c>
      <c r="I7" s="70"/>
    </row>
    <row r="8" spans="1:10" ht="14.4" x14ac:dyDescent="0.3">
      <c r="A8" s="35" t="s">
        <v>29</v>
      </c>
      <c r="B8" s="72">
        <v>75000</v>
      </c>
      <c r="C8" s="34" t="s">
        <v>33</v>
      </c>
      <c r="D8" s="25"/>
      <c r="E8" s="35" t="s">
        <v>29</v>
      </c>
      <c r="F8" s="72">
        <v>75000</v>
      </c>
      <c r="G8" s="34" t="s">
        <v>33</v>
      </c>
      <c r="I8" s="70"/>
    </row>
    <row r="9" spans="1:10" ht="14.4" x14ac:dyDescent="0.3">
      <c r="A9" s="35" t="s">
        <v>65</v>
      </c>
      <c r="B9" s="72">
        <v>24000</v>
      </c>
      <c r="C9" s="34" t="s">
        <v>34</v>
      </c>
      <c r="D9" s="25"/>
      <c r="E9" s="35" t="s">
        <v>65</v>
      </c>
      <c r="F9" s="72">
        <v>24000</v>
      </c>
      <c r="G9" s="34" t="s">
        <v>34</v>
      </c>
      <c r="I9" s="70"/>
    </row>
    <row r="10" spans="1:10" ht="14.4" x14ac:dyDescent="0.3">
      <c r="A10" s="35" t="s">
        <v>30</v>
      </c>
      <c r="B10" s="72">
        <f>114460.9-102000</f>
        <v>12460.899999999994</v>
      </c>
      <c r="C10" s="34" t="s">
        <v>25</v>
      </c>
      <c r="D10" s="25"/>
      <c r="E10" s="35" t="s">
        <v>30</v>
      </c>
      <c r="F10" s="72">
        <f>114460.9-102000</f>
        <v>12460.899999999994</v>
      </c>
      <c r="G10" s="34" t="s">
        <v>25</v>
      </c>
      <c r="I10" s="70"/>
    </row>
    <row r="11" spans="1:10" ht="14.4" x14ac:dyDescent="0.3">
      <c r="A11" s="35" t="s">
        <v>66</v>
      </c>
      <c r="B11" s="71">
        <v>9000</v>
      </c>
      <c r="C11" s="34" t="s">
        <v>35</v>
      </c>
      <c r="D11" s="25"/>
      <c r="E11" s="35" t="s">
        <v>66</v>
      </c>
      <c r="F11" s="71">
        <v>9000</v>
      </c>
      <c r="G11" s="34" t="s">
        <v>35</v>
      </c>
      <c r="I11" s="70"/>
    </row>
    <row r="12" spans="1:10" ht="14.4" x14ac:dyDescent="0.3">
      <c r="A12" s="33" t="s">
        <v>67</v>
      </c>
      <c r="B12" s="71">
        <v>366.98</v>
      </c>
      <c r="C12" s="34" t="s">
        <v>25</v>
      </c>
      <c r="D12" s="25"/>
      <c r="E12" s="33" t="s">
        <v>67</v>
      </c>
      <c r="F12" s="71">
        <v>366.98</v>
      </c>
      <c r="G12" s="34" t="s">
        <v>25</v>
      </c>
      <c r="I12" s="70"/>
    </row>
    <row r="13" spans="1:10" ht="14.4" x14ac:dyDescent="0.3">
      <c r="A13" s="33" t="s">
        <v>28</v>
      </c>
      <c r="B13" s="65">
        <v>36885.96</v>
      </c>
      <c r="C13" s="34" t="s">
        <v>40</v>
      </c>
      <c r="D13" s="25"/>
      <c r="E13" s="4"/>
      <c r="G13" s="34"/>
      <c r="I13" s="18"/>
      <c r="J13" s="14"/>
    </row>
    <row r="14" spans="1:10" ht="14.4" x14ac:dyDescent="0.3">
      <c r="A14" s="36" t="s">
        <v>47</v>
      </c>
      <c r="B14" s="64">
        <v>0</v>
      </c>
      <c r="C14" s="37" t="s">
        <v>7</v>
      </c>
      <c r="D14" s="25"/>
      <c r="E14" s="33"/>
      <c r="F14" s="67"/>
      <c r="G14" s="34"/>
      <c r="I14" s="18"/>
      <c r="J14" s="69"/>
    </row>
    <row r="15" spans="1:10" ht="14.4" x14ac:dyDescent="0.3">
      <c r="A15" s="36" t="s">
        <v>27</v>
      </c>
      <c r="B15" s="64">
        <v>0</v>
      </c>
      <c r="C15" s="37" t="s">
        <v>41</v>
      </c>
      <c r="D15" s="25"/>
      <c r="E15" s="73"/>
      <c r="F15" s="67"/>
      <c r="G15" s="34"/>
      <c r="I15" s="18"/>
      <c r="J15" s="14"/>
    </row>
    <row r="16" spans="1:10" ht="14.4" x14ac:dyDescent="0.3">
      <c r="A16" s="33" t="s">
        <v>32</v>
      </c>
      <c r="B16" s="64">
        <v>0</v>
      </c>
      <c r="C16" s="37" t="s">
        <v>7</v>
      </c>
      <c r="D16" s="25"/>
      <c r="E16" s="33"/>
      <c r="F16" s="68"/>
      <c r="G16" s="37"/>
      <c r="I16" s="18"/>
      <c r="J16" s="14"/>
    </row>
    <row r="17" spans="1:10" ht="14.4" x14ac:dyDescent="0.3">
      <c r="A17" s="36" t="s">
        <v>16</v>
      </c>
      <c r="B17" s="65">
        <v>0</v>
      </c>
      <c r="C17" s="37" t="s">
        <v>11</v>
      </c>
      <c r="D17" s="25"/>
      <c r="E17" s="33"/>
      <c r="F17" s="67"/>
      <c r="G17" s="37"/>
      <c r="I17" s="18"/>
      <c r="J17" s="14"/>
    </row>
    <row r="18" spans="1:10" ht="14.4" x14ac:dyDescent="0.3">
      <c r="A18" s="33" t="s">
        <v>52</v>
      </c>
      <c r="B18" s="64">
        <v>1029428.42</v>
      </c>
      <c r="C18" s="37" t="s">
        <v>11</v>
      </c>
      <c r="D18" s="25"/>
      <c r="E18" s="33"/>
      <c r="F18" s="67"/>
      <c r="G18" s="37"/>
      <c r="I18" s="18"/>
      <c r="J18" s="14"/>
    </row>
    <row r="19" spans="1:10" ht="24.75" customHeight="1" x14ac:dyDescent="0.3">
      <c r="A19" s="38" t="s">
        <v>2</v>
      </c>
      <c r="B19" s="66">
        <f>SUM(B3:B18)</f>
        <v>15032980.430000002</v>
      </c>
      <c r="C19" s="37"/>
      <c r="D19" s="25"/>
      <c r="E19" s="38" t="s">
        <v>2</v>
      </c>
      <c r="F19" s="66">
        <f>SUM(F3:F18)</f>
        <v>13966666.050000001</v>
      </c>
      <c r="G19" s="37"/>
    </row>
    <row r="20" spans="1:10" ht="15" thickBot="1" x14ac:dyDescent="0.35">
      <c r="A20" s="39"/>
      <c r="B20" s="40" t="s">
        <v>12</v>
      </c>
      <c r="C20" s="41"/>
      <c r="D20" s="25"/>
      <c r="E20" s="39"/>
      <c r="F20" s="42"/>
      <c r="G20" s="41"/>
    </row>
    <row r="21" spans="1:10" ht="7.5" customHeight="1" thickTop="1" x14ac:dyDescent="0.3">
      <c r="A21" s="43"/>
      <c r="B21" s="44"/>
      <c r="C21" s="45"/>
      <c r="D21" s="25"/>
      <c r="E21" s="46"/>
      <c r="F21" s="47"/>
      <c r="G21" s="45"/>
    </row>
    <row r="22" spans="1:10" ht="46.5" customHeight="1" x14ac:dyDescent="0.3">
      <c r="A22" s="74" t="s">
        <v>31</v>
      </c>
      <c r="B22" s="74"/>
      <c r="C22" s="74"/>
      <c r="D22" s="74"/>
      <c r="E22" s="74"/>
      <c r="F22" s="74"/>
      <c r="G22" s="74"/>
    </row>
    <row r="23" spans="1:10" ht="30" customHeight="1" x14ac:dyDescent="0.3">
      <c r="A23" s="74" t="s">
        <v>10</v>
      </c>
      <c r="B23" s="74"/>
      <c r="C23" s="74"/>
      <c r="D23" s="74"/>
      <c r="E23" s="74"/>
      <c r="F23" s="74"/>
      <c r="G23" s="74"/>
    </row>
    <row r="24" spans="1:10" ht="17.25" customHeight="1" x14ac:dyDescent="0.3">
      <c r="A24" s="48" t="s">
        <v>26</v>
      </c>
      <c r="B24" s="49" t="s">
        <v>63</v>
      </c>
      <c r="C24" s="50" t="s">
        <v>17</v>
      </c>
      <c r="D24" s="25"/>
      <c r="E24" s="48"/>
      <c r="F24" s="51"/>
      <c r="G24" s="25"/>
    </row>
    <row r="25" spans="1:10" ht="7.5" customHeight="1" x14ac:dyDescent="0.3">
      <c r="A25" s="52"/>
      <c r="B25" s="53"/>
      <c r="C25" s="25"/>
      <c r="D25" s="25"/>
      <c r="E25" s="54"/>
      <c r="F25" s="51"/>
      <c r="G25" s="25"/>
    </row>
    <row r="26" spans="1:10" ht="18.75" customHeight="1" x14ac:dyDescent="0.3">
      <c r="A26" s="52" t="s">
        <v>20</v>
      </c>
      <c r="B26" s="53"/>
      <c r="C26" s="25"/>
      <c r="D26" s="25"/>
      <c r="E26" s="48"/>
      <c r="F26" s="51"/>
      <c r="G26" s="25"/>
    </row>
    <row r="27" spans="1:10" s="3" customFormat="1" ht="14.4" x14ac:dyDescent="0.3">
      <c r="A27" s="48" t="s">
        <v>9</v>
      </c>
      <c r="B27" s="53"/>
      <c r="C27" s="25"/>
      <c r="D27" s="25"/>
      <c r="E27" s="48"/>
      <c r="F27" s="51"/>
      <c r="G27" s="25"/>
    </row>
    <row r="28" spans="1:10" s="3" customFormat="1" ht="14.4" x14ac:dyDescent="0.3">
      <c r="A28" s="48" t="s">
        <v>36</v>
      </c>
      <c r="B28" s="53"/>
      <c r="C28" s="25"/>
      <c r="D28" s="25"/>
      <c r="E28" s="55"/>
      <c r="F28" s="56"/>
      <c r="G28" s="25"/>
    </row>
    <row r="29" spans="1:10" s="3" customFormat="1" ht="14.4" x14ac:dyDescent="0.3">
      <c r="A29" s="55" t="s">
        <v>19</v>
      </c>
      <c r="B29" s="53"/>
      <c r="C29" s="25"/>
      <c r="D29" s="25"/>
      <c r="E29" s="55"/>
      <c r="F29" s="56"/>
      <c r="G29" s="25"/>
    </row>
    <row r="30" spans="1:10" s="3" customFormat="1" ht="14.4" x14ac:dyDescent="0.3">
      <c r="A30" s="55" t="s">
        <v>37</v>
      </c>
      <c r="B30" s="53"/>
      <c r="C30" s="25"/>
      <c r="D30" s="25"/>
      <c r="E30" s="55"/>
      <c r="F30" s="56"/>
      <c r="G30" s="25"/>
    </row>
    <row r="31" spans="1:10" ht="14.4" x14ac:dyDescent="0.3">
      <c r="A31" s="55" t="s">
        <v>39</v>
      </c>
      <c r="B31" s="53"/>
      <c r="C31" s="25"/>
      <c r="D31" s="25"/>
      <c r="E31" s="55"/>
      <c r="F31" s="56"/>
      <c r="G31" s="25"/>
    </row>
    <row r="32" spans="1:10" ht="14.4" x14ac:dyDescent="0.3">
      <c r="A32" s="55" t="s">
        <v>38</v>
      </c>
      <c r="B32" s="53"/>
      <c r="C32" s="25"/>
      <c r="D32" s="25"/>
      <c r="E32" s="55"/>
      <c r="F32" s="56"/>
      <c r="G32" s="25"/>
    </row>
    <row r="33" spans="1:7" ht="22.5" customHeight="1" x14ac:dyDescent="0.3">
      <c r="A33" s="52" t="s">
        <v>21</v>
      </c>
      <c r="B33" s="53"/>
      <c r="C33" s="25"/>
      <c r="D33" s="25"/>
      <c r="E33" s="48"/>
      <c r="F33" s="51"/>
      <c r="G33" s="25"/>
    </row>
    <row r="34" spans="1:7" ht="14.4" x14ac:dyDescent="0.3">
      <c r="A34" s="48" t="s">
        <v>13</v>
      </c>
      <c r="B34" s="53"/>
      <c r="C34" s="25"/>
      <c r="D34" s="25"/>
      <c r="E34" s="48"/>
      <c r="F34" s="51"/>
      <c r="G34" s="57"/>
    </row>
    <row r="35" spans="1:7" ht="14.4" x14ac:dyDescent="0.3">
      <c r="A35" s="48" t="s">
        <v>42</v>
      </c>
      <c r="B35" s="53"/>
      <c r="C35" s="25"/>
      <c r="D35" s="25"/>
      <c r="E35" s="48"/>
      <c r="F35" s="51"/>
      <c r="G35" s="25"/>
    </row>
    <row r="36" spans="1:7" ht="14.4" x14ac:dyDescent="0.3">
      <c r="A36" s="48" t="s">
        <v>22</v>
      </c>
      <c r="B36" s="53"/>
      <c r="C36" s="25"/>
      <c r="D36" s="25"/>
      <c r="E36" s="48"/>
      <c r="F36" s="51"/>
      <c r="G36" s="57"/>
    </row>
    <row r="37" spans="1:7" ht="14.4" x14ac:dyDescent="0.3">
      <c r="A37" s="48" t="s">
        <v>23</v>
      </c>
      <c r="B37" s="53"/>
      <c r="C37" s="25"/>
      <c r="D37" s="25"/>
      <c r="E37" s="48"/>
      <c r="F37" s="51"/>
      <c r="G37" s="25"/>
    </row>
    <row r="38" spans="1:7" ht="14.4" x14ac:dyDescent="0.3">
      <c r="A38" s="48" t="s">
        <v>43</v>
      </c>
      <c r="B38" s="53"/>
      <c r="C38" s="25"/>
      <c r="D38" s="58"/>
      <c r="E38" s="48"/>
      <c r="F38" s="51"/>
      <c r="G38" s="25"/>
    </row>
    <row r="39" spans="1:7" ht="14.4" x14ac:dyDescent="0.3">
      <c r="A39" s="48" t="s">
        <v>44</v>
      </c>
      <c r="B39" s="53"/>
      <c r="C39" s="25"/>
      <c r="D39" s="48"/>
      <c r="E39" s="48"/>
      <c r="F39" s="51"/>
      <c r="G39" s="25"/>
    </row>
    <row r="40" spans="1:7" ht="14.4" x14ac:dyDescent="0.3">
      <c r="A40" s="48" t="s">
        <v>45</v>
      </c>
      <c r="B40" s="53"/>
      <c r="C40" s="25"/>
      <c r="D40" s="48"/>
      <c r="E40" s="48"/>
      <c r="F40" s="51"/>
      <c r="G40" s="25"/>
    </row>
    <row r="41" spans="1:7" ht="15" customHeight="1" x14ac:dyDescent="0.3">
      <c r="A41" s="48" t="s">
        <v>46</v>
      </c>
      <c r="B41" s="53"/>
      <c r="C41" s="25"/>
      <c r="D41" s="25"/>
      <c r="E41" s="48"/>
      <c r="F41" s="51"/>
      <c r="G41" s="25"/>
    </row>
    <row r="42" spans="1:7" ht="14.4" x14ac:dyDescent="0.3">
      <c r="A42" s="48"/>
      <c r="B42" s="53"/>
      <c r="C42" s="25"/>
      <c r="D42" s="25"/>
      <c r="E42" s="48"/>
      <c r="F42" s="51"/>
      <c r="G42" s="25"/>
    </row>
    <row r="43" spans="1:7" ht="28.5" customHeight="1" x14ac:dyDescent="0.3">
      <c r="A43" s="48" t="s">
        <v>62</v>
      </c>
      <c r="B43" s="59" t="s">
        <v>68</v>
      </c>
      <c r="C43" s="60"/>
      <c r="D43" s="61"/>
      <c r="E43" s="75">
        <v>44271</v>
      </c>
      <c r="F43" s="51"/>
      <c r="G43" s="25"/>
    </row>
    <row r="44" spans="1:7" ht="15.6" x14ac:dyDescent="0.3">
      <c r="A44" s="60" t="s">
        <v>61</v>
      </c>
      <c r="B44" s="62" t="s">
        <v>14</v>
      </c>
      <c r="C44" s="63"/>
      <c r="D44" s="63"/>
      <c r="E44" s="63" t="s">
        <v>15</v>
      </c>
      <c r="F44" s="51"/>
      <c r="G44" s="25"/>
    </row>
  </sheetData>
  <mergeCells count="2">
    <mergeCell ref="A22:G22"/>
    <mergeCell ref="A23:G23"/>
  </mergeCells>
  <phoneticPr fontId="0" type="noConversion"/>
  <printOptions horizontalCentered="1"/>
  <pageMargins left="0.25" right="0.25" top="0.75" bottom="0.75" header="0.3" footer="0.3"/>
  <pageSetup scale="93" orientation="portrait" r:id="rId1"/>
  <headerFooter alignWithMargins="0">
    <oddHeader>&amp;L&amp;"Arial,Bold"Library of Michigan Position Paper
FFY 2019 LSTA MOE and Matching Funds for State FY 2020 FINAL
&amp;R&amp;D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C7B86-AB00-4160-B3AB-684F64679C8E}">
  <dimension ref="A1:C23"/>
  <sheetViews>
    <sheetView topLeftCell="A3" workbookViewId="0">
      <selection activeCell="C16" sqref="C16"/>
    </sheetView>
  </sheetViews>
  <sheetFormatPr defaultRowHeight="13.2" x14ac:dyDescent="0.25"/>
  <cols>
    <col min="1" max="1" width="22.109375" bestFit="1" customWidth="1"/>
    <col min="2" max="2" width="14.77734375" style="18" bestFit="1" customWidth="1"/>
    <col min="3" max="3" width="17.21875" bestFit="1" customWidth="1"/>
  </cols>
  <sheetData>
    <row r="1" spans="1:3" ht="14.4" thickTop="1" x14ac:dyDescent="0.25">
      <c r="A1" s="5" t="s">
        <v>3</v>
      </c>
      <c r="B1" s="15"/>
      <c r="C1" s="6"/>
    </row>
    <row r="2" spans="1:3" ht="17.399999999999999" x14ac:dyDescent="0.3">
      <c r="A2" s="7" t="s">
        <v>0</v>
      </c>
      <c r="B2" s="16" t="s">
        <v>1</v>
      </c>
      <c r="C2" s="8" t="s">
        <v>50</v>
      </c>
    </row>
    <row r="3" spans="1:3" ht="13.8" x14ac:dyDescent="0.25">
      <c r="A3" s="4" t="s">
        <v>28</v>
      </c>
      <c r="B3" s="17">
        <v>21795.65</v>
      </c>
      <c r="C3" s="11" t="s">
        <v>56</v>
      </c>
    </row>
    <row r="4" spans="1:3" ht="13.8" x14ac:dyDescent="0.25">
      <c r="A4" s="13" t="s">
        <v>30</v>
      </c>
      <c r="B4" s="17">
        <v>43750</v>
      </c>
      <c r="C4" s="11" t="s">
        <v>57</v>
      </c>
    </row>
    <row r="5" spans="1:3" ht="13.8" x14ac:dyDescent="0.25">
      <c r="A5" s="13" t="s">
        <v>60</v>
      </c>
      <c r="B5" s="17">
        <v>5085</v>
      </c>
      <c r="C5" s="11" t="s">
        <v>57</v>
      </c>
    </row>
    <row r="6" spans="1:3" ht="13.8" x14ac:dyDescent="0.25">
      <c r="A6" s="4" t="s">
        <v>18</v>
      </c>
      <c r="B6" s="17">
        <v>12067700</v>
      </c>
      <c r="C6" s="11" t="s">
        <v>51</v>
      </c>
    </row>
    <row r="7" spans="1:3" ht="13.8" x14ac:dyDescent="0.25">
      <c r="A7" s="13" t="s">
        <v>8</v>
      </c>
      <c r="B7" s="17">
        <v>710864.14000000129</v>
      </c>
      <c r="C7" s="11" t="s">
        <v>51</v>
      </c>
    </row>
    <row r="8" spans="1:3" ht="13.8" x14ac:dyDescent="0.25">
      <c r="A8" s="13" t="s">
        <v>29</v>
      </c>
      <c r="B8" s="17">
        <v>60000</v>
      </c>
      <c r="C8" s="11" t="s">
        <v>51</v>
      </c>
    </row>
    <row r="9" spans="1:3" ht="13.8" x14ac:dyDescent="0.25">
      <c r="A9" s="13" t="s">
        <v>53</v>
      </c>
      <c r="B9" s="17">
        <f>2299+25340</f>
        <v>27639</v>
      </c>
      <c r="C9" s="11" t="s">
        <v>55</v>
      </c>
    </row>
    <row r="10" spans="1:3" ht="13.8" x14ac:dyDescent="0.25">
      <c r="A10" s="13" t="s">
        <v>49</v>
      </c>
      <c r="B10" s="17">
        <v>753141.69</v>
      </c>
      <c r="C10" s="11" t="s">
        <v>59</v>
      </c>
    </row>
    <row r="11" spans="1:3" ht="13.8" x14ac:dyDescent="0.25">
      <c r="A11" s="13" t="s">
        <v>48</v>
      </c>
      <c r="B11" s="17">
        <v>50000</v>
      </c>
      <c r="C11" s="11" t="s">
        <v>58</v>
      </c>
    </row>
    <row r="12" spans="1:3" ht="13.8" x14ac:dyDescent="0.25">
      <c r="A12" t="s">
        <v>52</v>
      </c>
      <c r="B12" s="20">
        <v>995526.72</v>
      </c>
      <c r="C12" s="19" t="s">
        <v>54</v>
      </c>
    </row>
    <row r="13" spans="1:3" x14ac:dyDescent="0.25">
      <c r="A13" t="s">
        <v>2</v>
      </c>
      <c r="B13" s="18">
        <f>SUM(B3:B12)</f>
        <v>14735502.200000001</v>
      </c>
    </row>
    <row r="15" spans="1:3" x14ac:dyDescent="0.25">
      <c r="C15" s="21">
        <f>SUM(B9:B10)</f>
        <v>780780.69</v>
      </c>
    </row>
    <row r="16" spans="1:3" x14ac:dyDescent="0.25">
      <c r="C16">
        <f>SUM(C17:C23)</f>
        <v>780780.69</v>
      </c>
    </row>
    <row r="17" spans="3:3" x14ac:dyDescent="0.25">
      <c r="C17">
        <v>180000</v>
      </c>
    </row>
    <row r="18" spans="3:3" x14ac:dyDescent="0.25">
      <c r="C18">
        <v>58300</v>
      </c>
    </row>
    <row r="19" spans="3:3" x14ac:dyDescent="0.25">
      <c r="C19">
        <v>90000</v>
      </c>
    </row>
    <row r="20" spans="3:3" x14ac:dyDescent="0.25">
      <c r="C20">
        <v>421741.69</v>
      </c>
    </row>
    <row r="21" spans="3:3" x14ac:dyDescent="0.25">
      <c r="C21">
        <v>25340</v>
      </c>
    </row>
    <row r="22" spans="3:3" x14ac:dyDescent="0.25">
      <c r="C22">
        <v>2299</v>
      </c>
    </row>
    <row r="23" spans="3:3" x14ac:dyDescent="0.25">
      <c r="C23">
        <v>3100</v>
      </c>
    </row>
  </sheetData>
  <autoFilter ref="A2:C2" xr:uid="{07480869-ADB8-451D-9BDF-806DC8DD7CA6}">
    <sortState xmlns:xlrd2="http://schemas.microsoft.com/office/spreadsheetml/2017/richdata2" ref="A3:C13">
      <sortCondition ref="C2"/>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Final MOE</vt:lpstr>
      <vt:lpstr>Sheet1</vt:lpstr>
      <vt:lpstr>'Final MOE'!Print_Area</vt:lpstr>
    </vt:vector>
  </TitlesOfParts>
  <Company>Library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Library of Michigan</dc:creator>
  <cp:lastModifiedBy>Reish, Karren (MDE)</cp:lastModifiedBy>
  <cp:lastPrinted>2019-12-17T21:45:05Z</cp:lastPrinted>
  <dcterms:created xsi:type="dcterms:W3CDTF">2005-11-03T15:25:32Z</dcterms:created>
  <dcterms:modified xsi:type="dcterms:W3CDTF">2021-03-16T14:36:24Z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iteId">
    <vt:lpwstr>d5fb7087-3777-42ad-966a-892ef47225d1</vt:lpwstr>
  </property>
  <property fmtid="{D5CDD505-2E9C-101B-9397-08002B2CF9AE}" pid="4" name="MSIP_Label_3a2fed65-62e7-46ea-af74-187e0c17143a_Owner">
    <vt:lpwstr>ReishK@michigan.gov</vt:lpwstr>
  </property>
  <property fmtid="{D5CDD505-2E9C-101B-9397-08002B2CF9AE}" pid="5" name="MSIP_Label_3a2fed65-62e7-46ea-af74-187e0c17143a_SetDate">
    <vt:lpwstr>2021-03-01T15:34:29.9470320Z</vt:lpwstr>
  </property>
  <property fmtid="{D5CDD505-2E9C-101B-9397-08002B2CF9AE}" pid="6" name="MSIP_Label_3a2fed65-62e7-46ea-af74-187e0c17143a_Name">
    <vt:lpwstr>Internal Data (Standard State Data)</vt:lpwstr>
  </property>
  <property fmtid="{D5CDD505-2E9C-101B-9397-08002B2CF9AE}" pid="7" name="MSIP_Label_3a2fed65-62e7-46ea-af74-187e0c17143a_Application">
    <vt:lpwstr>Microsoft Azure Information Protection</vt:lpwstr>
  </property>
  <property fmtid="{D5CDD505-2E9C-101B-9397-08002B2CF9AE}" pid="8" name="MSIP_Label_3a2fed65-62e7-46ea-af74-187e0c17143a_ActionId">
    <vt:lpwstr>d64f24cd-1d31-4b79-afad-22e8daa7df68</vt:lpwstr>
  </property>
  <property fmtid="{D5CDD505-2E9C-101B-9397-08002B2CF9AE}" pid="9" name="MSIP_Label_3a2fed65-62e7-46ea-af74-187e0c17143a_Extended_MSFT_Method">
    <vt:lpwstr>Manual</vt:lpwstr>
  </property>
  <property fmtid="{D5CDD505-2E9C-101B-9397-08002B2CF9AE}" pid="10" name="Sensitivity">
    <vt:lpwstr>Internal Data (Standard State Data)</vt:lpwstr>
  </property>
</Properties>
</file>